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gital Teaching and Learning\Projects\18749 Maths Hub\Content\Lesson Plans\1_ Strands\3_Measurement\Secondary\Year 10\How wrong\"/>
    </mc:Choice>
  </mc:AlternateContent>
  <xr:revisionPtr revIDLastSave="0" documentId="13_ncr:1_{5A2ABE45-9425-4ED1-85F4-233831EAD721}" xr6:coauthVersionLast="47" xr6:coauthVersionMax="47" xr10:uidLastSave="{00000000-0000-0000-0000-000000000000}"/>
  <bookViews>
    <workbookView xWindow="-28920" yWindow="2340" windowWidth="29040" windowHeight="15720" activeTab="3" xr2:uid="{A170FFE9-8855-D142-A3D5-DDB1DD45075B}"/>
  </bookViews>
  <sheets>
    <sheet name="Worksheet solutions" sheetId="4" r:id="rId1"/>
    <sheet name="Worked example" sheetId="1" r:id="rId2"/>
    <sheet name="You try" sheetId="2" r:id="rId3"/>
    <sheet name="Unexpected resul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5" i="2"/>
  <c r="F4" i="2"/>
  <c r="F6" i="1"/>
  <c r="F5" i="1"/>
  <c r="F4" i="1"/>
  <c r="J46" i="4"/>
  <c r="J45" i="4"/>
  <c r="I46" i="4"/>
  <c r="I45" i="4"/>
  <c r="H46" i="4"/>
  <c r="H45" i="4"/>
  <c r="H44" i="4"/>
  <c r="G46" i="4"/>
  <c r="G45" i="4"/>
  <c r="F46" i="4"/>
  <c r="F45" i="4"/>
  <c r="E46" i="4"/>
  <c r="E45" i="4"/>
  <c r="D46" i="4"/>
  <c r="D45" i="4"/>
  <c r="I41" i="4"/>
  <c r="J41" i="4" s="1"/>
  <c r="I42" i="4"/>
  <c r="J42" i="4"/>
  <c r="J40" i="4"/>
  <c r="I40" i="4"/>
  <c r="H42" i="4"/>
  <c r="H39" i="4"/>
  <c r="E42" i="4"/>
  <c r="D42" i="4"/>
  <c r="E41" i="4"/>
  <c r="D41" i="4"/>
  <c r="E40" i="4"/>
  <c r="H40" i="4" s="1"/>
  <c r="D40" i="4"/>
  <c r="D39" i="4"/>
  <c r="I36" i="4"/>
  <c r="J36" i="4" s="1"/>
  <c r="I37" i="4"/>
  <c r="J37" i="4"/>
  <c r="J35" i="4"/>
  <c r="I35" i="4"/>
  <c r="F37" i="4"/>
  <c r="E37" i="4"/>
  <c r="D37" i="4"/>
  <c r="F36" i="4"/>
  <c r="E36" i="4"/>
  <c r="D36" i="4"/>
  <c r="F35" i="4"/>
  <c r="E35" i="4"/>
  <c r="D35" i="4"/>
  <c r="H34" i="4"/>
  <c r="I31" i="4"/>
  <c r="J31" i="4" s="1"/>
  <c r="I32" i="4"/>
  <c r="J32" i="4"/>
  <c r="J30" i="4"/>
  <c r="I30" i="4"/>
  <c r="H32" i="4"/>
  <c r="H31" i="4"/>
  <c r="H30" i="4"/>
  <c r="H29" i="4"/>
  <c r="F32" i="4"/>
  <c r="E32" i="4"/>
  <c r="D32" i="4"/>
  <c r="F31" i="4"/>
  <c r="E31" i="4"/>
  <c r="D31" i="4"/>
  <c r="F30" i="4"/>
  <c r="E30" i="4"/>
  <c r="D30" i="4"/>
  <c r="I27" i="4"/>
  <c r="J27" i="4" s="1"/>
  <c r="J26" i="4"/>
  <c r="I26" i="4"/>
  <c r="E27" i="4"/>
  <c r="D27" i="4"/>
  <c r="E26" i="4"/>
  <c r="D26" i="4"/>
  <c r="H27" i="4"/>
  <c r="H26" i="4"/>
  <c r="H25" i="4"/>
  <c r="I23" i="4"/>
  <c r="J23" i="4" s="1"/>
  <c r="J22" i="4"/>
  <c r="I22" i="4"/>
  <c r="H23" i="4"/>
  <c r="H22" i="4"/>
  <c r="H21" i="4"/>
  <c r="F23" i="4"/>
  <c r="F22" i="4"/>
  <c r="E23" i="4"/>
  <c r="E22" i="4"/>
  <c r="D23" i="4"/>
  <c r="D22" i="4"/>
  <c r="I19" i="4"/>
  <c r="J19" i="4" s="1"/>
  <c r="I18" i="4"/>
  <c r="J18" i="4" s="1"/>
  <c r="J17" i="4"/>
  <c r="I17" i="4"/>
  <c r="H19" i="4"/>
  <c r="H18" i="4"/>
  <c r="H16" i="4"/>
  <c r="H17" i="4"/>
  <c r="F19" i="4"/>
  <c r="F18" i="4"/>
  <c r="F17" i="4"/>
  <c r="E19" i="4"/>
  <c r="E18" i="4"/>
  <c r="E17" i="4"/>
  <c r="D19" i="4"/>
  <c r="D18" i="4"/>
  <c r="D17" i="4"/>
  <c r="I14" i="4"/>
  <c r="J14" i="4" s="1"/>
  <c r="J13" i="4"/>
  <c r="I13" i="4"/>
  <c r="H14" i="4"/>
  <c r="H13" i="4"/>
  <c r="H12" i="4"/>
  <c r="F14" i="4"/>
  <c r="F13" i="4"/>
  <c r="E14" i="4"/>
  <c r="E13" i="4"/>
  <c r="D14" i="4"/>
  <c r="D13" i="4"/>
  <c r="J9" i="4"/>
  <c r="J10" i="4"/>
  <c r="I10" i="4"/>
  <c r="I9" i="4"/>
  <c r="H10" i="4"/>
  <c r="H9" i="4"/>
  <c r="E10" i="4"/>
  <c r="D10" i="4"/>
  <c r="E9" i="4"/>
  <c r="D9" i="4"/>
  <c r="H8" i="4"/>
  <c r="D8" i="4"/>
  <c r="J6" i="4"/>
  <c r="J5" i="4"/>
  <c r="J4" i="4"/>
  <c r="I6" i="4"/>
  <c r="I5" i="4"/>
  <c r="I4" i="4"/>
  <c r="H6" i="4"/>
  <c r="F6" i="4"/>
  <c r="E6" i="4"/>
  <c r="D6" i="4"/>
  <c r="H5" i="4"/>
  <c r="F5" i="4"/>
  <c r="E5" i="4"/>
  <c r="D5" i="4"/>
  <c r="H4" i="4"/>
  <c r="F4" i="4"/>
  <c r="E4" i="4"/>
  <c r="D4" i="4"/>
  <c r="H3" i="4"/>
  <c r="F6" i="3"/>
  <c r="D6" i="3"/>
  <c r="C6" i="3"/>
  <c r="B6" i="3"/>
  <c r="D5" i="3"/>
  <c r="C5" i="3"/>
  <c r="B5" i="3"/>
  <c r="D4" i="3"/>
  <c r="C4" i="3"/>
  <c r="B4" i="3"/>
  <c r="E3" i="3"/>
  <c r="D6" i="2"/>
  <c r="C6" i="2"/>
  <c r="B6" i="2"/>
  <c r="D5" i="2"/>
  <c r="C5" i="2"/>
  <c r="B5" i="2"/>
  <c r="D4" i="2"/>
  <c r="C4" i="2"/>
  <c r="B4" i="2"/>
  <c r="E3" i="2"/>
  <c r="D5" i="1"/>
  <c r="D6" i="1"/>
  <c r="C6" i="1"/>
  <c r="C5" i="1"/>
  <c r="B6" i="1"/>
  <c r="B5" i="1"/>
  <c r="B4" i="1"/>
  <c r="D4" i="1"/>
  <c r="E4" i="1" s="1"/>
  <c r="C4" i="1"/>
  <c r="E3" i="1"/>
  <c r="G4" i="1" l="1"/>
  <c r="H41" i="4"/>
  <c r="H36" i="4"/>
  <c r="H37" i="4"/>
  <c r="H35" i="4"/>
  <c r="E6" i="3"/>
  <c r="E5" i="3"/>
  <c r="E4" i="3"/>
  <c r="F4" i="3" s="1"/>
  <c r="G4" i="3" s="1"/>
  <c r="G6" i="3"/>
  <c r="E6" i="2"/>
  <c r="G6" i="2" s="1"/>
  <c r="E4" i="2"/>
  <c r="G4" i="2" s="1"/>
  <c r="E5" i="2"/>
  <c r="G5" i="2" s="1"/>
  <c r="E6" i="1"/>
  <c r="G6" i="1" s="1"/>
  <c r="E5" i="1"/>
  <c r="G5" i="1" s="1"/>
  <c r="F5" i="3" l="1"/>
  <c r="G5" i="3" s="1"/>
</calcChain>
</file>

<file path=xl/sharedStrings.xml><?xml version="1.0" encoding="utf-8"?>
<sst xmlns="http://schemas.openxmlformats.org/spreadsheetml/2006/main" count="40" uniqueCount="23">
  <si>
    <t>Volume</t>
  </si>
  <si>
    <t>Length</t>
  </si>
  <si>
    <t>Width</t>
  </si>
  <si>
    <t>Height</t>
  </si>
  <si>
    <t>Solid name</t>
  </si>
  <si>
    <t>Dimensions</t>
  </si>
  <si>
    <t>Approach to finding volume</t>
  </si>
  <si>
    <t>Volume calculation</t>
  </si>
  <si>
    <t>Cube</t>
  </si>
  <si>
    <t>D1</t>
  </si>
  <si>
    <t>D2</t>
  </si>
  <si>
    <t>D3</t>
  </si>
  <si>
    <t>D4</t>
  </si>
  <si>
    <t>Cylinder</t>
  </si>
  <si>
    <t>Annular cylinder</t>
  </si>
  <si>
    <t>Rectangular prism</t>
  </si>
  <si>
    <t>Right-angled triangular prism</t>
  </si>
  <si>
    <t>Triangular prism</t>
  </si>
  <si>
    <t>Trapezoidal prism</t>
  </si>
  <si>
    <t>Question</t>
  </si>
  <si>
    <t>or</t>
  </si>
  <si>
    <t>Error</t>
  </si>
  <si>
    <t>Error as a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</si>
</sst>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66" fontId="0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82550</xdr:colOff>
      <xdr:row>7</xdr:row>
      <xdr:rowOff>25400</xdr:rowOff>
    </xdr:from>
    <xdr:ext cx="614977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C4214B8-6598-8220-F99A-8D2B3260F608}"/>
                </a:ext>
              </a:extLst>
            </xdr:cNvPr>
            <xdr:cNvSpPr txBox="1"/>
          </xdr:nvSpPr>
          <xdr:spPr>
            <a:xfrm>
              <a:off x="1441450" y="1485900"/>
              <a:ext cx="61497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  <m:sup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h</m:t>
                    </m:r>
                  </m:oMath>
                </m:oMathPara>
              </a14:m>
              <a:endParaRPr lang="en-AU" sz="1100" b="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C4214B8-6598-8220-F99A-8D2B3260F608}"/>
                </a:ext>
              </a:extLst>
            </xdr:cNvPr>
            <xdr:cNvSpPr txBox="1"/>
          </xdr:nvSpPr>
          <xdr:spPr>
            <a:xfrm>
              <a:off x="1441450" y="1485900"/>
              <a:ext cx="61497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𝑉=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𝜋𝑟^2 ℎ</a:t>
              </a:r>
              <a:endParaRPr lang="en-AU" sz="1100" b="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63500</xdr:colOff>
      <xdr:row>11</xdr:row>
      <xdr:rowOff>38100</xdr:rowOff>
    </xdr:from>
    <xdr:ext cx="1445396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8C872DC-C0D5-BCEB-237E-4FA3DFDCA558}"/>
                </a:ext>
              </a:extLst>
            </xdr:cNvPr>
            <xdr:cNvSpPr txBox="1"/>
          </xdr:nvSpPr>
          <xdr:spPr>
            <a:xfrm>
              <a:off x="2108200" y="2311400"/>
              <a:ext cx="144539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</m:t>
                        </m:r>
                      </m:e>
                      <m:sup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  <m:sup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, </m:t>
                    </m:r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𝑉</m:t>
                    </m:r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𝐴h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8C872DC-C0D5-BCEB-237E-4FA3DFDCA558}"/>
                </a:ext>
              </a:extLst>
            </xdr:cNvPr>
            <xdr:cNvSpPr txBox="1"/>
          </xdr:nvSpPr>
          <xdr:spPr>
            <a:xfrm>
              <a:off x="2108200" y="2311400"/>
              <a:ext cx="144539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𝐴=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𝜋𝑅^2−𝜋𝑟^2, 𝑉=𝐴ℎ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88900</xdr:colOff>
      <xdr:row>20</xdr:row>
      <xdr:rowOff>88900</xdr:rowOff>
    </xdr:from>
    <xdr:ext cx="106362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29587B8-CBD4-1C17-5830-1F8888B840F2}"/>
                </a:ext>
              </a:extLst>
            </xdr:cNvPr>
            <xdr:cNvSpPr txBox="1"/>
          </xdr:nvSpPr>
          <xdr:spPr>
            <a:xfrm>
              <a:off x="1866900" y="4191000"/>
              <a:ext cx="106362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n-AU" sz="1100" b="0" i="1">
                        <a:latin typeface="Cambria Math" panose="02040503050406030204" pitchFamily="18" charset="0"/>
                      </a:rPr>
                      <m:t>𝑏h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, 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𝐴h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29587B8-CBD4-1C17-5830-1F8888B840F2}"/>
                </a:ext>
              </a:extLst>
            </xdr:cNvPr>
            <xdr:cNvSpPr txBox="1"/>
          </xdr:nvSpPr>
          <xdr:spPr>
            <a:xfrm>
              <a:off x="1866900" y="4191000"/>
              <a:ext cx="106362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𝐴=1/2 𝑏ℎ, 𝑉=𝐴ℎ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82550</xdr:colOff>
      <xdr:row>24</xdr:row>
      <xdr:rowOff>38100</xdr:rowOff>
    </xdr:from>
    <xdr:ext cx="614977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5706144-6B16-DA4F-8569-F3167A32D6D3}"/>
                </a:ext>
              </a:extLst>
            </xdr:cNvPr>
            <xdr:cNvSpPr txBox="1"/>
          </xdr:nvSpPr>
          <xdr:spPr>
            <a:xfrm>
              <a:off x="2127250" y="4953000"/>
              <a:ext cx="61497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  <m:sup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h</m:t>
                    </m:r>
                  </m:oMath>
                </m:oMathPara>
              </a14:m>
              <a:endParaRPr lang="en-AU" sz="1100" b="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5706144-6B16-DA4F-8569-F3167A32D6D3}"/>
                </a:ext>
              </a:extLst>
            </xdr:cNvPr>
            <xdr:cNvSpPr txBox="1"/>
          </xdr:nvSpPr>
          <xdr:spPr>
            <a:xfrm>
              <a:off x="2127250" y="4953000"/>
              <a:ext cx="61497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𝑉=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𝜋𝑟^2 ℎ</a:t>
              </a:r>
              <a:endParaRPr lang="en-AU" sz="1100" b="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63500</xdr:colOff>
      <xdr:row>27</xdr:row>
      <xdr:rowOff>152400</xdr:rowOff>
    </xdr:from>
    <xdr:ext cx="132222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432CEDF7-4A80-194F-A8FD-3264D24AA301}"/>
                </a:ext>
              </a:extLst>
            </xdr:cNvPr>
            <xdr:cNvSpPr txBox="1"/>
          </xdr:nvSpPr>
          <xdr:spPr>
            <a:xfrm>
              <a:off x="1841500" y="5905500"/>
              <a:ext cx="132222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n-AU" sz="1100" b="0" i="1">
                        <a:latin typeface="Cambria Math" panose="02040503050406030204" pitchFamily="18" charset="0"/>
                      </a:rPr>
                      <m:t>𝑏h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,  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𝐴h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432CEDF7-4A80-194F-A8FD-3264D24AA301}"/>
                </a:ext>
              </a:extLst>
            </xdr:cNvPr>
            <xdr:cNvSpPr txBox="1"/>
          </xdr:nvSpPr>
          <xdr:spPr>
            <a:xfrm>
              <a:off x="1841500" y="5905500"/>
              <a:ext cx="132222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𝐴=1/2 𝑏ℎ,  𝑉=𝐴ℎ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69850</xdr:colOff>
      <xdr:row>38</xdr:row>
      <xdr:rowOff>25400</xdr:rowOff>
    </xdr:from>
    <xdr:ext cx="614977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C9930703-E0C8-2942-911A-0B19B7978DC6}"/>
                </a:ext>
              </a:extLst>
            </xdr:cNvPr>
            <xdr:cNvSpPr txBox="1"/>
          </xdr:nvSpPr>
          <xdr:spPr>
            <a:xfrm>
              <a:off x="1847850" y="8026400"/>
              <a:ext cx="61497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𝑟</m:t>
                        </m:r>
                      </m:e>
                      <m:sup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h</m:t>
                    </m:r>
                  </m:oMath>
                </m:oMathPara>
              </a14:m>
              <a:endParaRPr lang="en-AU" sz="1100" b="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C9930703-E0C8-2942-911A-0B19B7978DC6}"/>
                </a:ext>
              </a:extLst>
            </xdr:cNvPr>
            <xdr:cNvSpPr txBox="1"/>
          </xdr:nvSpPr>
          <xdr:spPr>
            <a:xfrm>
              <a:off x="1847850" y="8026400"/>
              <a:ext cx="614977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𝑉=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𝜋𝑟^2 ℎ</a:t>
              </a:r>
              <a:endParaRPr lang="en-AU" sz="1100" b="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12700</xdr:colOff>
      <xdr:row>42</xdr:row>
      <xdr:rowOff>152400</xdr:rowOff>
    </xdr:from>
    <xdr:ext cx="1692578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DF69B4E6-3246-A246-45AA-782A6FA3A3DB}"/>
                </a:ext>
              </a:extLst>
            </xdr:cNvPr>
            <xdr:cNvSpPr txBox="1"/>
          </xdr:nvSpPr>
          <xdr:spPr>
            <a:xfrm>
              <a:off x="1790700" y="8966200"/>
              <a:ext cx="169257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d>
                      <m:d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d>
                    <m:r>
                      <a:rPr lang="en-AU" sz="1100" b="0" i="1">
                        <a:latin typeface="Cambria Math" panose="02040503050406030204" pitchFamily="18" charset="0"/>
                      </a:rPr>
                      <m:t>h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,  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𝐴h</m:t>
                    </m:r>
                  </m:oMath>
                </m:oMathPara>
              </a14:m>
              <a:endParaRPr lang="en-AU" sz="1100" b="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DF69B4E6-3246-A246-45AA-782A6FA3A3DB}"/>
                </a:ext>
              </a:extLst>
            </xdr:cNvPr>
            <xdr:cNvSpPr txBox="1"/>
          </xdr:nvSpPr>
          <xdr:spPr>
            <a:xfrm>
              <a:off x="1790700" y="8966200"/>
              <a:ext cx="169257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𝐴=1/2 (𝑎+𝑏)ℎ,  𝑉=𝐴ℎ</a:t>
              </a:r>
              <a:endParaRPr lang="en-AU" sz="1100" b="0"/>
            </a:p>
          </xdr:txBody>
        </xdr:sp>
      </mc:Fallback>
    </mc:AlternateContent>
    <xdr:clientData/>
  </xdr:oneCellAnchor>
  <xdr:oneCellAnchor>
    <xdr:from>
      <xdr:col>2</xdr:col>
      <xdr:colOff>50800</xdr:colOff>
      <xdr:row>2</xdr:row>
      <xdr:rowOff>12700</xdr:rowOff>
    </xdr:from>
    <xdr:ext cx="445571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EA549CEA-A840-CB13-C990-104029FA147B}"/>
                </a:ext>
              </a:extLst>
            </xdr:cNvPr>
            <xdr:cNvSpPr txBox="1"/>
          </xdr:nvSpPr>
          <xdr:spPr>
            <a:xfrm>
              <a:off x="1981200" y="647700"/>
              <a:ext cx="445571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EA549CEA-A840-CB13-C990-104029FA147B}"/>
                </a:ext>
              </a:extLst>
            </xdr:cNvPr>
            <xdr:cNvSpPr txBox="1"/>
          </xdr:nvSpPr>
          <xdr:spPr>
            <a:xfrm>
              <a:off x="1981200" y="647700"/>
              <a:ext cx="445571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𝑉=𝑠^3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88900</xdr:colOff>
      <xdr:row>15</xdr:row>
      <xdr:rowOff>38100</xdr:rowOff>
    </xdr:from>
    <xdr:ext cx="53784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239E52D-96A1-701A-F335-65A64CD8A42B}"/>
                </a:ext>
              </a:extLst>
            </xdr:cNvPr>
            <xdr:cNvSpPr txBox="1"/>
          </xdr:nvSpPr>
          <xdr:spPr>
            <a:xfrm>
              <a:off x="2019300" y="3314700"/>
              <a:ext cx="5378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𝑙𝑤h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239E52D-96A1-701A-F335-65A64CD8A42B}"/>
                </a:ext>
              </a:extLst>
            </xdr:cNvPr>
            <xdr:cNvSpPr txBox="1"/>
          </xdr:nvSpPr>
          <xdr:spPr>
            <a:xfrm>
              <a:off x="2019300" y="3314700"/>
              <a:ext cx="5378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𝑉=𝑙𝑤ℎ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88900</xdr:colOff>
      <xdr:row>33</xdr:row>
      <xdr:rowOff>50800</xdr:rowOff>
    </xdr:from>
    <xdr:ext cx="53784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42EFCD6F-5325-944F-B4C9-9F8AE194E930}"/>
                </a:ext>
              </a:extLst>
            </xdr:cNvPr>
            <xdr:cNvSpPr txBox="1"/>
          </xdr:nvSpPr>
          <xdr:spPr>
            <a:xfrm>
              <a:off x="2019300" y="7226300"/>
              <a:ext cx="5378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𝑙𝑤h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42EFCD6F-5325-944F-B4C9-9F8AE194E930}"/>
                </a:ext>
              </a:extLst>
            </xdr:cNvPr>
            <xdr:cNvSpPr txBox="1"/>
          </xdr:nvSpPr>
          <xdr:spPr>
            <a:xfrm>
              <a:off x="2019300" y="7226300"/>
              <a:ext cx="5378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𝑉=𝑙𝑤ℎ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1104900</xdr:colOff>
      <xdr:row>2</xdr:row>
      <xdr:rowOff>25400</xdr:rowOff>
    </xdr:from>
    <xdr:ext cx="53784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7EF02C0C-2BB1-044C-8809-B80D3CB93090}"/>
                </a:ext>
              </a:extLst>
            </xdr:cNvPr>
            <xdr:cNvSpPr txBox="1"/>
          </xdr:nvSpPr>
          <xdr:spPr>
            <a:xfrm>
              <a:off x="3035300" y="660400"/>
              <a:ext cx="5378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𝑙𝑤h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7EF02C0C-2BB1-044C-8809-B80D3CB93090}"/>
                </a:ext>
              </a:extLst>
            </xdr:cNvPr>
            <xdr:cNvSpPr txBox="1"/>
          </xdr:nvSpPr>
          <xdr:spPr>
            <a:xfrm>
              <a:off x="3035300" y="660400"/>
              <a:ext cx="5378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b="0" i="0">
                  <a:latin typeface="Cambria Math" panose="02040503050406030204" pitchFamily="18" charset="0"/>
                </a:rPr>
                <a:t>𝑉=𝑙𝑤ℎ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ED9E-B6E8-E84E-8E64-154B82310631}">
  <dimension ref="A1:J46"/>
  <sheetViews>
    <sheetView workbookViewId="0">
      <selection activeCell="J2" sqref="J2"/>
    </sheetView>
  </sheetViews>
  <sheetFormatPr defaultColWidth="10.6640625" defaultRowHeight="15.5" x14ac:dyDescent="0.35"/>
  <cols>
    <col min="1" max="1" width="10" style="4" customWidth="1"/>
    <col min="2" max="2" width="16.33203125" style="1" customWidth="1"/>
    <col min="3" max="3" width="23.6640625" customWidth="1"/>
    <col min="4" max="10" width="13.83203125" style="1" customWidth="1"/>
  </cols>
  <sheetData>
    <row r="1" spans="1:10" ht="31" x14ac:dyDescent="0.35">
      <c r="A1" s="4" t="s">
        <v>19</v>
      </c>
      <c r="B1" s="4" t="s">
        <v>4</v>
      </c>
      <c r="C1" s="11" t="s">
        <v>6</v>
      </c>
      <c r="D1" s="13" t="s">
        <v>5</v>
      </c>
      <c r="E1" s="13"/>
      <c r="F1" s="13"/>
      <c r="G1" s="13"/>
      <c r="H1" s="12" t="s">
        <v>7</v>
      </c>
      <c r="I1" s="4" t="s">
        <v>21</v>
      </c>
      <c r="J1" s="4" t="s">
        <v>22</v>
      </c>
    </row>
    <row r="2" spans="1:10" x14ac:dyDescent="0.35">
      <c r="D2" s="4" t="s">
        <v>9</v>
      </c>
      <c r="E2" s="4" t="s">
        <v>10</v>
      </c>
      <c r="F2" s="4" t="s">
        <v>11</v>
      </c>
      <c r="G2" s="4" t="s">
        <v>12</v>
      </c>
    </row>
    <row r="3" spans="1:10" x14ac:dyDescent="0.35">
      <c r="A3" s="4">
        <v>1</v>
      </c>
      <c r="B3" s="1" t="s">
        <v>8</v>
      </c>
      <c r="C3" s="1" t="s">
        <v>20</v>
      </c>
      <c r="D3" s="1">
        <v>2.1749999999999998</v>
      </c>
      <c r="E3" s="1">
        <v>2.1749999999999998</v>
      </c>
      <c r="F3" s="1">
        <v>2.1749999999999998</v>
      </c>
      <c r="H3" s="1">
        <f>D3*E3*F3</f>
        <v>10.289109374999997</v>
      </c>
    </row>
    <row r="4" spans="1:10" x14ac:dyDescent="0.35">
      <c r="D4" s="1">
        <f>ROUND(D3,2)</f>
        <v>2.1800000000000002</v>
      </c>
      <c r="E4" s="1">
        <f>ROUND(E3,2)</f>
        <v>2.1800000000000002</v>
      </c>
      <c r="F4" s="1">
        <f>ROUND(F3,2)</f>
        <v>2.1800000000000002</v>
      </c>
      <c r="H4" s="1">
        <f>D4*E4*F4</f>
        <v>10.360232000000002</v>
      </c>
      <c r="I4" s="1">
        <f>ABS(H$3-H4)</f>
        <v>7.1122625000004547E-2</v>
      </c>
      <c r="J4" s="8">
        <f>I4/H$3</f>
        <v>6.9124180148006798E-3</v>
      </c>
    </row>
    <row r="5" spans="1:10" x14ac:dyDescent="0.35">
      <c r="D5" s="1">
        <f>ROUND(D3,1)</f>
        <v>2.2000000000000002</v>
      </c>
      <c r="E5" s="1">
        <f>ROUND(E3,1)</f>
        <v>2.2000000000000002</v>
      </c>
      <c r="F5" s="1">
        <f>ROUND(F3,1)</f>
        <v>2.2000000000000002</v>
      </c>
      <c r="H5" s="1">
        <f>D5*E5*F5</f>
        <v>10.648000000000003</v>
      </c>
      <c r="I5" s="1">
        <f>ABS(H$3-H5)</f>
        <v>0.35889062500000612</v>
      </c>
      <c r="J5" s="8">
        <f>I5/H$3</f>
        <v>3.4880630764021425E-2</v>
      </c>
    </row>
    <row r="6" spans="1:10" x14ac:dyDescent="0.35">
      <c r="D6" s="1">
        <f>ROUND(D3,0)</f>
        <v>2</v>
      </c>
      <c r="E6" s="1">
        <f>ROUND(E3,0)</f>
        <v>2</v>
      </c>
      <c r="F6" s="1">
        <f>ROUND(F3,0)</f>
        <v>2</v>
      </c>
      <c r="H6" s="1">
        <f>D6*E6*F6</f>
        <v>8</v>
      </c>
      <c r="I6" s="1">
        <f>ABS(H$3-H6)</f>
        <v>2.2891093749999971</v>
      </c>
      <c r="J6" s="8">
        <f>I6/H$3</f>
        <v>0.22247886494063027</v>
      </c>
    </row>
    <row r="7" spans="1:10" x14ac:dyDescent="0.35">
      <c r="J7" s="9"/>
    </row>
    <row r="8" spans="1:10" x14ac:dyDescent="0.35">
      <c r="A8" s="4">
        <v>2</v>
      </c>
      <c r="B8" s="1" t="s">
        <v>13</v>
      </c>
      <c r="D8" s="1">
        <f>0.76/2</f>
        <v>0.38</v>
      </c>
      <c r="E8" s="1">
        <v>0.53</v>
      </c>
      <c r="H8" s="1">
        <f>PI()*D8^2*E8</f>
        <v>0.24043236896453407</v>
      </c>
      <c r="J8" s="8"/>
    </row>
    <row r="9" spans="1:10" x14ac:dyDescent="0.35">
      <c r="D9" s="1">
        <f>ROUND(D8,1)</f>
        <v>0.4</v>
      </c>
      <c r="E9" s="1">
        <f>ROUND(E8,1)</f>
        <v>0.5</v>
      </c>
      <c r="H9" s="1">
        <f>PI()*D9^2*E9</f>
        <v>0.25132741228718347</v>
      </c>
      <c r="I9" s="1">
        <f>ABS(H$8-H9)</f>
        <v>1.08950433226494E-2</v>
      </c>
      <c r="J9" s="8">
        <f>I9/H$8</f>
        <v>4.531437829927349E-2</v>
      </c>
    </row>
    <row r="10" spans="1:10" x14ac:dyDescent="0.35">
      <c r="D10" s="1">
        <f>ROUND(D8,0)</f>
        <v>0</v>
      </c>
      <c r="E10" s="1">
        <f>ROUND(E8,0)</f>
        <v>1</v>
      </c>
      <c r="H10" s="1">
        <f>PI()*D10^2*E10</f>
        <v>0</v>
      </c>
      <c r="I10" s="1">
        <f>ABS(H$8-H10)</f>
        <v>0.24043236896453407</v>
      </c>
      <c r="J10" s="8">
        <f>I10/H$8</f>
        <v>1</v>
      </c>
    </row>
    <row r="12" spans="1:10" x14ac:dyDescent="0.35">
      <c r="A12" s="4">
        <v>3</v>
      </c>
      <c r="B12" s="1" t="s">
        <v>14</v>
      </c>
      <c r="D12" s="1">
        <v>3.94</v>
      </c>
      <c r="E12" s="5">
        <v>2.9</v>
      </c>
      <c r="F12" s="1">
        <v>7.48</v>
      </c>
      <c r="H12" s="1">
        <f>(PI()*D12^2-PI()*E12^2)*F12</f>
        <v>167.16329058431111</v>
      </c>
    </row>
    <row r="13" spans="1:10" x14ac:dyDescent="0.35">
      <c r="D13" s="1">
        <f>ROUND(D12,1)</f>
        <v>3.9</v>
      </c>
      <c r="E13" s="1">
        <f>ROUND(E12,1)</f>
        <v>2.9</v>
      </c>
      <c r="F13" s="1">
        <f>ROUND(F12,1)</f>
        <v>7.5</v>
      </c>
      <c r="H13" s="1">
        <f>(PI()*D13^2-PI()*E13^2)*F13</f>
        <v>160.22122533307939</v>
      </c>
      <c r="I13" s="1">
        <f>ABS(H13-H$12)</f>
        <v>6.9420652512317247</v>
      </c>
      <c r="J13" s="8">
        <f>I13/H$12</f>
        <v>4.1528646791805034E-2</v>
      </c>
    </row>
    <row r="14" spans="1:10" x14ac:dyDescent="0.35">
      <c r="D14" s="1">
        <f>ROUND(D12,0)</f>
        <v>4</v>
      </c>
      <c r="E14" s="1">
        <f>ROUND(E12,0)</f>
        <v>3</v>
      </c>
      <c r="F14" s="1">
        <f>ROUND(F12,0)</f>
        <v>7</v>
      </c>
      <c r="H14" s="1">
        <f>(PI()*D14^2-PI()*E14^2)*F14</f>
        <v>153.93804002589985</v>
      </c>
      <c r="I14" s="1">
        <f>ABS(H14-H$12)</f>
        <v>13.225250558411261</v>
      </c>
      <c r="J14" s="8">
        <f>I14/H$12</f>
        <v>7.9115758682322207E-2</v>
      </c>
    </row>
    <row r="16" spans="1:10" x14ac:dyDescent="0.35">
      <c r="A16" s="4">
        <v>4</v>
      </c>
      <c r="B16" s="1" t="s">
        <v>15</v>
      </c>
      <c r="D16" s="1">
        <v>1.835</v>
      </c>
      <c r="E16" s="1">
        <v>3.5720000000000001</v>
      </c>
      <c r="F16" s="1">
        <v>0.94099999999999995</v>
      </c>
      <c r="H16" s="1">
        <f>D16*E16*F16</f>
        <v>6.1678974199999992</v>
      </c>
    </row>
    <row r="17" spans="1:10" x14ac:dyDescent="0.35">
      <c r="D17" s="1">
        <f>ROUND(D16,2)</f>
        <v>1.84</v>
      </c>
      <c r="E17" s="1">
        <f>ROUND(E16,2)</f>
        <v>3.57</v>
      </c>
      <c r="F17" s="1">
        <f>ROUND(F16,2)</f>
        <v>0.94</v>
      </c>
      <c r="H17" s="1">
        <f>D17*E17*F17</f>
        <v>6.1746720000000002</v>
      </c>
      <c r="I17" s="1">
        <f>ABS(H17-H$16)</f>
        <v>6.7745800000009737E-3</v>
      </c>
      <c r="J17" s="8">
        <f>I17/H$16</f>
        <v>1.0983613278057686E-3</v>
      </c>
    </row>
    <row r="18" spans="1:10" x14ac:dyDescent="0.35">
      <c r="D18" s="1">
        <f>ROUND(D16,1)</f>
        <v>1.8</v>
      </c>
      <c r="E18" s="1">
        <f>ROUND(E16,1)</f>
        <v>3.6</v>
      </c>
      <c r="F18" s="1">
        <f>ROUND(F16,1)</f>
        <v>0.9</v>
      </c>
      <c r="H18" s="1">
        <f>D18*E18*F18</f>
        <v>5.8320000000000007</v>
      </c>
      <c r="I18" s="1">
        <f>ABS(H18-H$16)</f>
        <v>0.33589741999999845</v>
      </c>
      <c r="J18" s="8">
        <f>I18/H$16</f>
        <v>5.4458982879776636E-2</v>
      </c>
    </row>
    <row r="19" spans="1:10" x14ac:dyDescent="0.35">
      <c r="D19" s="1">
        <f>ROUND(D16,0)</f>
        <v>2</v>
      </c>
      <c r="E19" s="1">
        <f>ROUND(E16,0)</f>
        <v>4</v>
      </c>
      <c r="F19" s="1">
        <f>ROUND(F16,0)</f>
        <v>1</v>
      </c>
      <c r="H19" s="1">
        <f>D19*E19*F19</f>
        <v>8</v>
      </c>
      <c r="I19" s="1">
        <f>ABS(H19-H$16)</f>
        <v>1.8321025800000008</v>
      </c>
      <c r="J19" s="8">
        <f>I19/H$16</f>
        <v>0.29703843226368071</v>
      </c>
    </row>
    <row r="21" spans="1:10" ht="31" x14ac:dyDescent="0.35">
      <c r="A21" s="4">
        <v>5</v>
      </c>
      <c r="B21" s="7" t="s">
        <v>16</v>
      </c>
      <c r="D21" s="1">
        <v>3.48</v>
      </c>
      <c r="E21" s="1">
        <v>1.25</v>
      </c>
      <c r="F21" s="1">
        <v>2.06</v>
      </c>
      <c r="H21" s="1">
        <f>0.5*D21*E21*F21</f>
        <v>4.4805000000000001</v>
      </c>
    </row>
    <row r="22" spans="1:10" x14ac:dyDescent="0.35">
      <c r="D22" s="1">
        <f>ROUND(D21,1)</f>
        <v>3.5</v>
      </c>
      <c r="E22" s="1">
        <f>ROUND(E21,1)</f>
        <v>1.3</v>
      </c>
      <c r="F22" s="1">
        <f>ROUND(F21,1)</f>
        <v>2.1</v>
      </c>
      <c r="H22" s="1">
        <f>0.5*D22*E22*F22</f>
        <v>4.7774999999999999</v>
      </c>
      <c r="I22" s="1">
        <f>ABS(H22-H$21)</f>
        <v>0.29699999999999971</v>
      </c>
      <c r="J22" s="8">
        <f>I22/H$21</f>
        <v>6.6287244727150918E-2</v>
      </c>
    </row>
    <row r="23" spans="1:10" x14ac:dyDescent="0.35">
      <c r="D23" s="1">
        <f>ROUND(D21,0)</f>
        <v>3</v>
      </c>
      <c r="E23" s="1">
        <f>ROUND(E21,0)</f>
        <v>1</v>
      </c>
      <c r="F23" s="1">
        <f>ROUND(F21,0)</f>
        <v>2</v>
      </c>
      <c r="H23" s="1">
        <f>0.5*D23*E23*F23</f>
        <v>3</v>
      </c>
      <c r="I23" s="1">
        <f>ABS(H23-H$21)</f>
        <v>1.4805000000000001</v>
      </c>
      <c r="J23" s="8">
        <f>I23/H$21</f>
        <v>0.33043187144291936</v>
      </c>
    </row>
    <row r="25" spans="1:10" x14ac:dyDescent="0.35">
      <c r="A25" s="4">
        <v>6</v>
      </c>
      <c r="B25" s="1" t="s">
        <v>13</v>
      </c>
      <c r="D25" s="1">
        <v>1.48</v>
      </c>
      <c r="E25" s="1">
        <v>3.25</v>
      </c>
      <c r="H25" s="1">
        <f>PI()*D25^2*E25</f>
        <v>22.364369782375018</v>
      </c>
      <c r="J25" s="8"/>
    </row>
    <row r="26" spans="1:10" x14ac:dyDescent="0.35">
      <c r="D26" s="1">
        <f>ROUND(D25,1)</f>
        <v>1.5</v>
      </c>
      <c r="E26" s="1">
        <f>ROUND(E25,1)</f>
        <v>3.3</v>
      </c>
      <c r="H26" s="1">
        <f>PI()*D26^2*E26</f>
        <v>23.326325452904214</v>
      </c>
      <c r="I26" s="1">
        <f>ABS(H$25-H26)</f>
        <v>0.96195567052919628</v>
      </c>
      <c r="J26" s="8">
        <f>I26/H$25</f>
        <v>4.3012867337191736E-2</v>
      </c>
    </row>
    <row r="27" spans="1:10" x14ac:dyDescent="0.35">
      <c r="D27" s="1">
        <f>ROUND(D25,0)</f>
        <v>1</v>
      </c>
      <c r="E27" s="1">
        <f>ROUND(E25,0)</f>
        <v>3</v>
      </c>
      <c r="H27" s="1">
        <f>PI()*D27^2*E27</f>
        <v>9.4247779607693793</v>
      </c>
      <c r="I27" s="1">
        <f>ABS(H$25-H27)</f>
        <v>12.939591821605639</v>
      </c>
      <c r="J27" s="8">
        <f>I27/H$25</f>
        <v>0.57858065966174077</v>
      </c>
    </row>
    <row r="29" spans="1:10" x14ac:dyDescent="0.35">
      <c r="A29" s="4">
        <v>7</v>
      </c>
      <c r="B29" s="7" t="s">
        <v>17</v>
      </c>
      <c r="D29" s="1">
        <v>0.28399999999999997</v>
      </c>
      <c r="E29" s="1">
        <v>0.25700000000000001</v>
      </c>
      <c r="F29" s="1">
        <v>0.35599999999999998</v>
      </c>
      <c r="H29" s="1">
        <f>0.5*D29*E29*F29</f>
        <v>1.2991863999999999E-2</v>
      </c>
    </row>
    <row r="30" spans="1:10" x14ac:dyDescent="0.35">
      <c r="D30" s="1">
        <f>ROUND(D29,2)</f>
        <v>0.28000000000000003</v>
      </c>
      <c r="E30" s="1">
        <f>ROUND(E29,2)</f>
        <v>0.26</v>
      </c>
      <c r="F30" s="1">
        <f>ROUND(F29,2)</f>
        <v>0.36</v>
      </c>
      <c r="H30" s="1">
        <f>0.5*D30*E30*F30</f>
        <v>1.3103999999999999E-2</v>
      </c>
      <c r="I30" s="1">
        <f>ABS(H30-H$29)</f>
        <v>1.1213600000000053E-4</v>
      </c>
      <c r="J30" s="8">
        <f>I30/H$29</f>
        <v>8.6312479872018774E-3</v>
      </c>
    </row>
    <row r="31" spans="1:10" x14ac:dyDescent="0.35">
      <c r="D31" s="1">
        <f>ROUND(D29,1)</f>
        <v>0.3</v>
      </c>
      <c r="E31" s="1">
        <f>ROUND(E29,1)</f>
        <v>0.3</v>
      </c>
      <c r="F31" s="1">
        <f>ROUND(F29,1)</f>
        <v>0.4</v>
      </c>
      <c r="H31" s="1">
        <f>0.5*D31*E31*F31</f>
        <v>1.7999999999999999E-2</v>
      </c>
      <c r="I31" s="1">
        <f t="shared" ref="I31:I32" si="0">ABS(H31-H$29)</f>
        <v>5.0081359999999998E-3</v>
      </c>
      <c r="J31" s="8">
        <f t="shared" ref="J31:J32" si="1">I31/H$29</f>
        <v>0.38548248349890363</v>
      </c>
    </row>
    <row r="32" spans="1:10" x14ac:dyDescent="0.35">
      <c r="D32" s="1">
        <f>ROUND(D29,0)</f>
        <v>0</v>
      </c>
      <c r="E32" s="1">
        <f>ROUND(E29,0)</f>
        <v>0</v>
      </c>
      <c r="F32" s="1">
        <f>ROUND(F29,0)</f>
        <v>0</v>
      </c>
      <c r="H32" s="1">
        <f>0.5*D32*E32*F32</f>
        <v>0</v>
      </c>
      <c r="I32" s="1">
        <f t="shared" si="0"/>
        <v>1.2991863999999999E-2</v>
      </c>
      <c r="J32" s="8">
        <f t="shared" si="1"/>
        <v>1</v>
      </c>
    </row>
    <row r="34" spans="1:10" x14ac:dyDescent="0.35">
      <c r="A34" s="4">
        <v>8</v>
      </c>
      <c r="B34" s="1" t="s">
        <v>15</v>
      </c>
      <c r="D34" s="1">
        <v>4.8449999999999998</v>
      </c>
      <c r="E34" s="1">
        <v>4.8449999999999998</v>
      </c>
      <c r="F34" s="1">
        <v>16.327000000000002</v>
      </c>
      <c r="H34" s="1">
        <f>D34*E34*F34</f>
        <v>383.26040617500001</v>
      </c>
    </row>
    <row r="35" spans="1:10" x14ac:dyDescent="0.35">
      <c r="D35" s="1">
        <f>ROUND(D34,2)</f>
        <v>4.8499999999999996</v>
      </c>
      <c r="E35" s="1">
        <f>ROUND(E34,2)</f>
        <v>4.8499999999999996</v>
      </c>
      <c r="F35" s="1">
        <f>ROUND(F34,2)</f>
        <v>16.329999999999998</v>
      </c>
      <c r="H35" s="1">
        <f>D35*E35*F35</f>
        <v>384.12242499999991</v>
      </c>
      <c r="I35" s="1">
        <f>ABS(H35-H$34)</f>
        <v>0.86201882499989324</v>
      </c>
      <c r="J35" s="8">
        <f>I35/H$34</f>
        <v>2.2491726541830361E-3</v>
      </c>
    </row>
    <row r="36" spans="1:10" x14ac:dyDescent="0.35">
      <c r="D36" s="1">
        <f>ROUND(D34,1)</f>
        <v>4.8</v>
      </c>
      <c r="E36" s="1">
        <f>ROUND(E34,1)</f>
        <v>4.8</v>
      </c>
      <c r="F36" s="1">
        <f>ROUND(F34,1)</f>
        <v>16.3</v>
      </c>
      <c r="H36" s="1">
        <f>D36*E36*F36</f>
        <v>375.55200000000002</v>
      </c>
      <c r="I36" s="1">
        <f t="shared" ref="I36:I37" si="2">ABS(H36-H$34)</f>
        <v>7.7084061749999933</v>
      </c>
      <c r="J36" s="8">
        <f t="shared" ref="J36:J37" si="3">I36/H$34</f>
        <v>2.0112712012000187E-2</v>
      </c>
    </row>
    <row r="37" spans="1:10" x14ac:dyDescent="0.35">
      <c r="D37" s="1">
        <f>ROUND(D34,0)</f>
        <v>5</v>
      </c>
      <c r="E37" s="1">
        <f>ROUND(E34,0)</f>
        <v>5</v>
      </c>
      <c r="F37" s="1">
        <f>ROUND(F34,0)</f>
        <v>16</v>
      </c>
      <c r="H37" s="1">
        <f>D37*E37*F37</f>
        <v>400</v>
      </c>
      <c r="I37" s="1">
        <f t="shared" si="2"/>
        <v>16.739593824999986</v>
      </c>
      <c r="J37" s="8">
        <f t="shared" si="3"/>
        <v>4.3676814915643916E-2</v>
      </c>
    </row>
    <row r="39" spans="1:10" x14ac:dyDescent="0.35">
      <c r="A39" s="4">
        <v>9</v>
      </c>
      <c r="B39" s="1" t="s">
        <v>13</v>
      </c>
      <c r="D39" s="1">
        <f>12.564/2</f>
        <v>6.282</v>
      </c>
      <c r="E39" s="1">
        <v>3.0459999999999998</v>
      </c>
      <c r="H39" s="1">
        <f>PI()*D39^2*E39</f>
        <v>377.63795383531897</v>
      </c>
      <c r="J39" s="10"/>
    </row>
    <row r="40" spans="1:10" x14ac:dyDescent="0.35">
      <c r="D40" s="1">
        <f>ROUND(D39,2)</f>
        <v>6.28</v>
      </c>
      <c r="E40" s="1">
        <f>ROUND(E39,2)</f>
        <v>3.05</v>
      </c>
      <c r="H40" s="1">
        <f>PI()*D40^2*E40</f>
        <v>377.89313251347386</v>
      </c>
      <c r="I40" s="1">
        <f>ABS(H$39-H40)</f>
        <v>0.25517867815489126</v>
      </c>
      <c r="J40" s="10">
        <f>I40/H$39</f>
        <v>6.7572307169678721E-4</v>
      </c>
    </row>
    <row r="41" spans="1:10" x14ac:dyDescent="0.35">
      <c r="D41" s="1">
        <f>ROUND(D39,1)</f>
        <v>6.3</v>
      </c>
      <c r="E41" s="1">
        <f>ROUND(E39,1)</f>
        <v>3</v>
      </c>
      <c r="H41" s="1">
        <f>PI()*D41^2*E41</f>
        <v>374.06943726293662</v>
      </c>
      <c r="I41" s="1">
        <f t="shared" ref="I41:I42" si="4">ABS(H$39-H41)</f>
        <v>3.5685165723823502</v>
      </c>
      <c r="J41" s="10">
        <f t="shared" ref="J41:J42" si="5">I41/H$39</f>
        <v>9.4495707757661328E-3</v>
      </c>
    </row>
    <row r="42" spans="1:10" x14ac:dyDescent="0.35">
      <c r="D42" s="1">
        <f>ROUND(D39,0)</f>
        <v>6</v>
      </c>
      <c r="E42" s="1">
        <f>ROUND(E39,0)</f>
        <v>3</v>
      </c>
      <c r="H42" s="1">
        <f>PI()*D42^2*E42</f>
        <v>339.29200658769764</v>
      </c>
      <c r="I42" s="1">
        <f t="shared" si="4"/>
        <v>38.345947247621325</v>
      </c>
      <c r="J42" s="10">
        <f t="shared" si="5"/>
        <v>0.10154156079434562</v>
      </c>
    </row>
    <row r="44" spans="1:10" x14ac:dyDescent="0.35">
      <c r="A44" s="4">
        <v>10</v>
      </c>
      <c r="B44" s="1" t="s">
        <v>18</v>
      </c>
      <c r="D44" s="1">
        <v>6.43</v>
      </c>
      <c r="E44" s="1">
        <v>4.18</v>
      </c>
      <c r="F44" s="1">
        <v>5.03</v>
      </c>
      <c r="G44" s="1">
        <v>3.96</v>
      </c>
      <c r="H44" s="1">
        <f>0.5*(D44+E44)*F44*G44</f>
        <v>105.66923399999999</v>
      </c>
    </row>
    <row r="45" spans="1:10" x14ac:dyDescent="0.35">
      <c r="D45" s="1">
        <f>ROUND(D44,1)</f>
        <v>6.4</v>
      </c>
      <c r="E45" s="1">
        <f>ROUND(E44,1)</f>
        <v>4.2</v>
      </c>
      <c r="F45" s="6">
        <f>ROUND(F44,1)</f>
        <v>5</v>
      </c>
      <c r="G45" s="6">
        <f>ROUND(G44,1)</f>
        <v>4</v>
      </c>
      <c r="H45" s="1">
        <f>0.5*(D45+E45)*F45*G45</f>
        <v>106.00000000000001</v>
      </c>
      <c r="I45" s="1">
        <f>ABS(H45-H$44)</f>
        <v>0.33076600000002543</v>
      </c>
      <c r="J45" s="8">
        <f>I45/H$44</f>
        <v>3.1302015494881459E-3</v>
      </c>
    </row>
    <row r="46" spans="1:10" x14ac:dyDescent="0.35">
      <c r="D46" s="1">
        <f>ROUND(D44,0)</f>
        <v>6</v>
      </c>
      <c r="E46" s="1">
        <f>ROUND(E44,0)</f>
        <v>4</v>
      </c>
      <c r="F46" s="1">
        <f>ROUND(F44,0)</f>
        <v>5</v>
      </c>
      <c r="G46" s="1">
        <f>ROUND(G44,0)</f>
        <v>4</v>
      </c>
      <c r="H46" s="1">
        <f>0.5*(D46+E46)*F46*G46</f>
        <v>100</v>
      </c>
      <c r="I46" s="1">
        <f>ABS(H46-H$44)</f>
        <v>5.6692339999999888</v>
      </c>
      <c r="J46" s="8">
        <f>I46/H$44</f>
        <v>5.3650753255199989E-2</v>
      </c>
    </row>
  </sheetData>
  <mergeCells count="1">
    <mergeCell ref="D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99FC4-9E74-E045-B8E5-99D37EB9C290}">
  <dimension ref="B2:G6"/>
  <sheetViews>
    <sheetView workbookViewId="0">
      <selection activeCell="G3" sqref="G3"/>
    </sheetView>
  </sheetViews>
  <sheetFormatPr defaultColWidth="10.6640625" defaultRowHeight="15.5" x14ac:dyDescent="0.35"/>
  <cols>
    <col min="2" max="5" width="10.83203125" style="1"/>
    <col min="6" max="6" width="12.33203125" style="1" bestFit="1" customWidth="1"/>
    <col min="7" max="7" width="15" style="1" customWidth="1"/>
  </cols>
  <sheetData>
    <row r="2" spans="2:7" x14ac:dyDescent="0.35">
      <c r="B2" s="4" t="s">
        <v>1</v>
      </c>
      <c r="C2" s="4" t="s">
        <v>2</v>
      </c>
      <c r="D2" s="4" t="s">
        <v>3</v>
      </c>
      <c r="E2" s="4" t="s">
        <v>0</v>
      </c>
      <c r="F2" s="4" t="s">
        <v>21</v>
      </c>
      <c r="G2" s="4" t="s">
        <v>22</v>
      </c>
    </row>
    <row r="3" spans="2:7" x14ac:dyDescent="0.35">
      <c r="B3" s="1">
        <v>2.1840000000000002</v>
      </c>
      <c r="C3" s="1">
        <v>0.79300000000000004</v>
      </c>
      <c r="D3" s="1">
        <v>1.048</v>
      </c>
      <c r="E3" s="1">
        <f>B3*C3*D3</f>
        <v>1.8150437760000002</v>
      </c>
    </row>
    <row r="4" spans="2:7" x14ac:dyDescent="0.35">
      <c r="B4" s="1">
        <f>ROUND(B3,2)</f>
        <v>2.1800000000000002</v>
      </c>
      <c r="C4" s="1">
        <f>ROUND(C3,2)</f>
        <v>0.79</v>
      </c>
      <c r="D4" s="1">
        <f>ROUND(D3,2)</f>
        <v>1.05</v>
      </c>
      <c r="E4" s="1">
        <f>B4*C4*D4</f>
        <v>1.8083100000000003</v>
      </c>
      <c r="F4" s="2">
        <f>ABS(E$3-E4)</f>
        <v>6.7337759999999136E-3</v>
      </c>
      <c r="G4" s="3">
        <f>F4/E$3</f>
        <v>3.7099799404507103E-3</v>
      </c>
    </row>
    <row r="5" spans="2:7" x14ac:dyDescent="0.35">
      <c r="B5" s="1">
        <f>ROUND(B3,1)</f>
        <v>2.2000000000000002</v>
      </c>
      <c r="C5" s="1">
        <f>ROUND(C3,1)</f>
        <v>0.8</v>
      </c>
      <c r="D5" s="1">
        <f>ROUND(D3,1)</f>
        <v>1</v>
      </c>
      <c r="E5" s="1">
        <f>B5*C5*D5</f>
        <v>1.7600000000000002</v>
      </c>
      <c r="F5" s="2">
        <f>ABS(E$3-E5)</f>
        <v>5.5043775999999989E-2</v>
      </c>
      <c r="G5" s="3">
        <f>F5/E$3</f>
        <v>3.032641786817156E-2</v>
      </c>
    </row>
    <row r="6" spans="2:7" x14ac:dyDescent="0.35">
      <c r="B6" s="1">
        <f>ROUND(B3,0)</f>
        <v>2</v>
      </c>
      <c r="C6" s="1">
        <f>ROUND(C3,0)</f>
        <v>1</v>
      </c>
      <c r="D6" s="1">
        <f>ROUND(D3,0)</f>
        <v>1</v>
      </c>
      <c r="E6" s="1">
        <f>B6*C6*D6</f>
        <v>2</v>
      </c>
      <c r="F6" s="2">
        <f>ABS(E$3-E6)</f>
        <v>0.18495622399999978</v>
      </c>
      <c r="G6" s="3">
        <f>F6/E$3</f>
        <v>0.10190179787707762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390B-8BAC-3649-93E0-FDC83FB19004}">
  <dimension ref="B2:G6"/>
  <sheetViews>
    <sheetView workbookViewId="0">
      <selection activeCell="G3" sqref="G3"/>
    </sheetView>
  </sheetViews>
  <sheetFormatPr defaultColWidth="10.6640625" defaultRowHeight="15.5" x14ac:dyDescent="0.35"/>
  <cols>
    <col min="2" max="5" width="10.83203125" style="1"/>
    <col min="6" max="6" width="12.33203125" style="1" bestFit="1" customWidth="1"/>
    <col min="7" max="7" width="17.33203125" style="1" customWidth="1"/>
  </cols>
  <sheetData>
    <row r="2" spans="2:7" x14ac:dyDescent="0.35">
      <c r="B2" s="4" t="s">
        <v>1</v>
      </c>
      <c r="C2" s="4" t="s">
        <v>2</v>
      </c>
      <c r="D2" s="4" t="s">
        <v>3</v>
      </c>
      <c r="E2" s="4" t="s">
        <v>0</v>
      </c>
      <c r="F2" s="4" t="s">
        <v>21</v>
      </c>
      <c r="G2" s="4" t="s">
        <v>22</v>
      </c>
    </row>
    <row r="3" spans="2:7" x14ac:dyDescent="0.35">
      <c r="B3" s="1">
        <v>12.638</v>
      </c>
      <c r="C3" s="1">
        <v>3.8149999999999999</v>
      </c>
      <c r="D3" s="1">
        <v>4.5739999999999998</v>
      </c>
      <c r="E3" s="1">
        <f>B3*C3*D3</f>
        <v>220.53069877999997</v>
      </c>
    </row>
    <row r="4" spans="2:7" x14ac:dyDescent="0.35">
      <c r="B4" s="1">
        <f>ROUND(B3,2)</f>
        <v>12.64</v>
      </c>
      <c r="C4" s="1">
        <f>ROUND(C3,2)</f>
        <v>3.82</v>
      </c>
      <c r="D4" s="1">
        <f>ROUND(D3,2)</f>
        <v>4.57</v>
      </c>
      <c r="E4" s="1">
        <f>B4*C4*D4</f>
        <v>220.66153600000001</v>
      </c>
      <c r="F4" s="2">
        <f>ABS(E$3-E4)</f>
        <v>0.13083722000004627</v>
      </c>
      <c r="G4" s="3">
        <f>F4/E$3</f>
        <v>5.9328347810011094E-4</v>
      </c>
    </row>
    <row r="5" spans="2:7" x14ac:dyDescent="0.35">
      <c r="B5" s="1">
        <f>ROUND(B3,1)</f>
        <v>12.6</v>
      </c>
      <c r="C5" s="1">
        <f>ROUND(C3,1)</f>
        <v>3.8</v>
      </c>
      <c r="D5" s="1">
        <f>ROUND(D3,1)</f>
        <v>4.5999999999999996</v>
      </c>
      <c r="E5" s="1">
        <f>B5*C5*D5</f>
        <v>220.24799999999996</v>
      </c>
      <c r="F5" s="2">
        <f>ABS(E$3-E5)</f>
        <v>0.28269878000000404</v>
      </c>
      <c r="G5" s="3">
        <f>F5/E$3</f>
        <v>1.2819021640248941E-3</v>
      </c>
    </row>
    <row r="6" spans="2:7" x14ac:dyDescent="0.35">
      <c r="B6" s="1">
        <f>ROUND(B3,0)</f>
        <v>13</v>
      </c>
      <c r="C6" s="1">
        <f>ROUND(C3,0)</f>
        <v>4</v>
      </c>
      <c r="D6" s="1">
        <f>ROUND(D3,0)</f>
        <v>5</v>
      </c>
      <c r="E6" s="1">
        <f>B6*C6*D6</f>
        <v>260</v>
      </c>
      <c r="F6" s="2">
        <f>ABS(E$3-E6)</f>
        <v>39.469301220000034</v>
      </c>
      <c r="G6" s="3">
        <f>F6/E$3</f>
        <v>0.17897418109292057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6F2A-9390-8446-88EC-F103CEDBB0BC}">
  <dimension ref="B2:G6"/>
  <sheetViews>
    <sheetView tabSelected="1" workbookViewId="0">
      <selection activeCell="B2" sqref="B2"/>
    </sheetView>
  </sheetViews>
  <sheetFormatPr defaultColWidth="10.6640625" defaultRowHeight="15.5" x14ac:dyDescent="0.35"/>
  <cols>
    <col min="6" max="6" width="12.33203125" bestFit="1" customWidth="1"/>
    <col min="7" max="7" width="17.5" customWidth="1"/>
  </cols>
  <sheetData>
    <row r="2" spans="2:7" x14ac:dyDescent="0.35">
      <c r="B2" s="4" t="s">
        <v>1</v>
      </c>
      <c r="C2" s="4" t="s">
        <v>2</v>
      </c>
      <c r="D2" s="4" t="s">
        <v>3</v>
      </c>
      <c r="E2" s="4" t="s">
        <v>0</v>
      </c>
      <c r="F2" s="4" t="s">
        <v>21</v>
      </c>
      <c r="G2" s="4" t="s">
        <v>22</v>
      </c>
    </row>
    <row r="3" spans="2:7" x14ac:dyDescent="0.35">
      <c r="B3" s="1">
        <v>3.952</v>
      </c>
      <c r="C3" s="1">
        <v>3.0539999999999998</v>
      </c>
      <c r="D3" s="1">
        <v>0.98399999999999999</v>
      </c>
      <c r="E3" s="1">
        <f>B3*C3*D3</f>
        <v>11.876297471999999</v>
      </c>
      <c r="F3" s="1"/>
      <c r="G3" s="1"/>
    </row>
    <row r="4" spans="2:7" x14ac:dyDescent="0.35">
      <c r="B4" s="1">
        <f>ROUND(B3,2)</f>
        <v>3.95</v>
      </c>
      <c r="C4" s="1">
        <f>ROUND(C3,2)</f>
        <v>3.05</v>
      </c>
      <c r="D4" s="1">
        <f>ROUND(D3,2)</f>
        <v>0.98</v>
      </c>
      <c r="E4" s="1">
        <f>B4*C4*D4</f>
        <v>11.80655</v>
      </c>
      <c r="F4" s="2">
        <f>E$3-E4</f>
        <v>6.9747471999999533E-2</v>
      </c>
      <c r="G4" s="3">
        <f>F4/E$3</f>
        <v>5.8728296562492446E-3</v>
      </c>
    </row>
    <row r="5" spans="2:7" x14ac:dyDescent="0.35">
      <c r="B5" s="6">
        <f>ROUND(B3,1)</f>
        <v>4</v>
      </c>
      <c r="C5" s="1">
        <f>ROUND(C3,1)</f>
        <v>3.1</v>
      </c>
      <c r="D5" s="6">
        <f>ROUND(D3,1)</f>
        <v>1</v>
      </c>
      <c r="E5" s="1">
        <f>B5*C5*D5</f>
        <v>12.4</v>
      </c>
      <c r="F5" s="2">
        <f>ABS(E$3-E5)</f>
        <v>0.52370252800000117</v>
      </c>
      <c r="G5" s="3">
        <f>F5/E$3</f>
        <v>4.4096447502658273E-2</v>
      </c>
    </row>
    <row r="6" spans="2:7" x14ac:dyDescent="0.35">
      <c r="B6" s="1">
        <f>ROUND(B3,0)</f>
        <v>4</v>
      </c>
      <c r="C6" s="1">
        <f>ROUND(C3,0)</f>
        <v>3</v>
      </c>
      <c r="D6" s="1">
        <f>ROUND(D3,0)</f>
        <v>1</v>
      </c>
      <c r="E6" s="1">
        <f>B6*C6*D6</f>
        <v>12</v>
      </c>
      <c r="F6" s="2">
        <f>ABS(E$3-E6)</f>
        <v>0.12370252800000081</v>
      </c>
      <c r="G6" s="3">
        <f>F6/E$3</f>
        <v>1.0415916938056368E-2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Worksheet solutions</vt:lpstr>
      <vt:lpstr>Worked example</vt:lpstr>
      <vt:lpstr>You try</vt:lpstr>
      <vt:lpstr>Unexpected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Halliday</dc:creator>
  <cp:lastModifiedBy>Felicity Clissold</cp:lastModifiedBy>
  <dcterms:created xsi:type="dcterms:W3CDTF">2024-01-25T03:35:08Z</dcterms:created>
  <dcterms:modified xsi:type="dcterms:W3CDTF">2024-02-15T03:11:30Z</dcterms:modified>
</cp:coreProperties>
</file>